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8445" activeTab="0"/>
  </bookViews>
  <sheets>
    <sheet name="Ark1" sheetId="1" r:id="rId1"/>
    <sheet name="Ark2" sheetId="2" r:id="rId2"/>
  </sheets>
  <definedNames/>
  <calcPr fullCalcOnLoad="1"/>
</workbook>
</file>

<file path=xl/sharedStrings.xml><?xml version="1.0" encoding="utf-8"?>
<sst xmlns="http://schemas.openxmlformats.org/spreadsheetml/2006/main" count="43" uniqueCount="23">
  <si>
    <t>Skiveskyting</t>
  </si>
  <si>
    <t xml:space="preserve">Kjegleskyting </t>
  </si>
  <si>
    <t>uten tid</t>
  </si>
  <si>
    <t>Kjegleskyting</t>
  </si>
  <si>
    <t>med tid</t>
  </si>
  <si>
    <t>Hurgitskyting</t>
  </si>
  <si>
    <t>%-del</t>
  </si>
  <si>
    <t>Skytter</t>
  </si>
  <si>
    <t>Katherine S</t>
  </si>
  <si>
    <t>Katherine K</t>
  </si>
  <si>
    <t>Jannice</t>
  </si>
  <si>
    <t>Kristine</t>
  </si>
  <si>
    <t>Camilla</t>
  </si>
  <si>
    <t>Berit</t>
  </si>
  <si>
    <t>Vibeke</t>
  </si>
  <si>
    <t>Beate</t>
  </si>
  <si>
    <t>Line</t>
  </si>
  <si>
    <t>Sum = 22</t>
  </si>
  <si>
    <t>5 skudd</t>
  </si>
  <si>
    <t>7 skudd</t>
  </si>
  <si>
    <t>Endelig</t>
  </si>
  <si>
    <t>resultat</t>
  </si>
  <si>
    <t>Resultatet av selskapsskyting med Kathrine S' venner i Hula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</si>
</sst>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10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9" fontId="42" fillId="0" borderId="0" xfId="0" applyNumberFormat="1" applyFont="1" applyAlignment="1">
      <alignment horizontal="center"/>
    </xf>
    <xf numFmtId="9" fontId="4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workbookViewId="0" topLeftCell="A1">
      <selection activeCell="A2" sqref="A2:F4"/>
    </sheetView>
  </sheetViews>
  <sheetFormatPr defaultColWidth="11.421875" defaultRowHeight="12.75"/>
  <cols>
    <col min="1" max="1" width="10.00390625" style="0" customWidth="1"/>
    <col min="2" max="2" width="13.00390625" style="0" customWidth="1"/>
    <col min="3" max="3" width="15.28125" style="0" customWidth="1"/>
    <col min="4" max="4" width="14.8515625" style="0" customWidth="1"/>
    <col min="5" max="5" width="13.8515625" style="0" customWidth="1"/>
    <col min="6" max="6" width="9.57421875" style="0" customWidth="1"/>
    <col min="7" max="7" width="12.421875" style="0" customWidth="1"/>
    <col min="8" max="8" width="5.7109375" style="0" customWidth="1"/>
  </cols>
  <sheetData>
    <row r="2" spans="3:4" s="10" customFormat="1" ht="12.75">
      <c r="C2" s="10" t="s">
        <v>1</v>
      </c>
      <c r="D2" s="10" t="s">
        <v>3</v>
      </c>
    </row>
    <row r="3" spans="2:5" s="10" customFormat="1" ht="12.75">
      <c r="B3" s="10" t="s">
        <v>0</v>
      </c>
      <c r="C3" s="10" t="s">
        <v>2</v>
      </c>
      <c r="D3" s="10" t="s">
        <v>4</v>
      </c>
      <c r="E3" s="10" t="s">
        <v>5</v>
      </c>
    </row>
    <row r="4" spans="1:6" s="10" customFormat="1" ht="12.75">
      <c r="A4" s="1" t="s">
        <v>7</v>
      </c>
      <c r="B4" s="10" t="s">
        <v>18</v>
      </c>
      <c r="C4" s="10" t="s">
        <v>18</v>
      </c>
      <c r="D4" s="10" t="s">
        <v>19</v>
      </c>
      <c r="E4" s="10" t="s">
        <v>18</v>
      </c>
      <c r="F4" s="10" t="s">
        <v>17</v>
      </c>
    </row>
    <row r="6" spans="1:7" s="2" customFormat="1" ht="12.75">
      <c r="A6" s="2" t="s">
        <v>15</v>
      </c>
      <c r="B6" s="11">
        <v>4</v>
      </c>
      <c r="C6" s="13">
        <v>3</v>
      </c>
      <c r="D6" s="14"/>
      <c r="E6" s="15">
        <v>1.83</v>
      </c>
      <c r="F6" s="9"/>
      <c r="G6" s="9"/>
    </row>
    <row r="7" spans="1:7" s="2" customFormat="1" ht="12.75">
      <c r="A7" s="2" t="s">
        <v>13</v>
      </c>
      <c r="B7" s="11">
        <v>20</v>
      </c>
      <c r="C7" s="10">
        <v>5</v>
      </c>
      <c r="D7" s="14">
        <v>78.85</v>
      </c>
      <c r="E7" s="14">
        <v>2.24</v>
      </c>
      <c r="F7" s="9"/>
      <c r="G7" s="9"/>
    </row>
    <row r="8" spans="1:5" s="2" customFormat="1" ht="12.75">
      <c r="A8" s="2" t="s">
        <v>12</v>
      </c>
      <c r="B8" s="11">
        <v>27</v>
      </c>
      <c r="C8" s="13">
        <v>3</v>
      </c>
      <c r="D8" s="14"/>
      <c r="E8" s="14">
        <v>2.3</v>
      </c>
    </row>
    <row r="9" spans="1:5" s="2" customFormat="1" ht="12.75">
      <c r="A9" s="2" t="s">
        <v>10</v>
      </c>
      <c r="B9" s="11">
        <v>17</v>
      </c>
      <c r="C9" s="10">
        <v>5</v>
      </c>
      <c r="D9" s="14">
        <v>19.79</v>
      </c>
      <c r="E9" s="14">
        <v>3.83</v>
      </c>
    </row>
    <row r="10" spans="1:5" s="2" customFormat="1" ht="12.75">
      <c r="A10" s="2" t="s">
        <v>9</v>
      </c>
      <c r="B10" s="11">
        <v>12</v>
      </c>
      <c r="C10" s="13">
        <v>1</v>
      </c>
      <c r="D10" s="14"/>
      <c r="E10" s="14">
        <v>2.57</v>
      </c>
    </row>
    <row r="11" spans="1:5" s="2" customFormat="1" ht="12.75">
      <c r="A11" s="2" t="s">
        <v>8</v>
      </c>
      <c r="B11" s="12">
        <v>39</v>
      </c>
      <c r="C11" s="10">
        <v>5</v>
      </c>
      <c r="D11" s="15">
        <v>17.55</v>
      </c>
      <c r="E11" s="14">
        <v>2.82</v>
      </c>
    </row>
    <row r="12" spans="1:5" s="2" customFormat="1" ht="12.75">
      <c r="A12" s="2" t="s">
        <v>11</v>
      </c>
      <c r="B12" s="11">
        <v>11</v>
      </c>
      <c r="C12" s="13">
        <v>0</v>
      </c>
      <c r="D12" s="14"/>
      <c r="E12" s="14"/>
    </row>
    <row r="13" spans="1:7" s="2" customFormat="1" ht="12.75">
      <c r="A13" s="2" t="s">
        <v>16</v>
      </c>
      <c r="B13" s="11">
        <v>21</v>
      </c>
      <c r="C13" s="10">
        <v>3</v>
      </c>
      <c r="D13" s="14">
        <v>27.38</v>
      </c>
      <c r="E13" s="14">
        <v>1.93</v>
      </c>
      <c r="F13" s="9"/>
      <c r="G13" s="9"/>
    </row>
    <row r="14" spans="1:7" s="2" customFormat="1" ht="12.75">
      <c r="A14" s="2" t="s">
        <v>14</v>
      </c>
      <c r="B14" s="11">
        <v>11</v>
      </c>
      <c r="C14" s="13">
        <v>0</v>
      </c>
      <c r="D14" s="14"/>
      <c r="E14" s="14">
        <v>4.03</v>
      </c>
      <c r="F14" s="9"/>
      <c r="G14" s="9"/>
    </row>
    <row r="15" spans="2:7" s="2" customFormat="1" ht="12.75">
      <c r="B15" s="11"/>
      <c r="C15" s="10"/>
      <c r="D15" s="14"/>
      <c r="E15" s="14"/>
      <c r="F15" s="9"/>
      <c r="G15" s="9"/>
    </row>
    <row r="16" spans="1:7" ht="12.75">
      <c r="A16" s="2"/>
      <c r="B16" s="3"/>
      <c r="D16" s="3"/>
      <c r="F16" s="4"/>
      <c r="G16" s="10" t="s">
        <v>20</v>
      </c>
    </row>
    <row r="17" spans="1:7" s="17" customFormat="1" ht="12.75">
      <c r="A17" s="17" t="s">
        <v>6</v>
      </c>
      <c r="B17" s="18">
        <f>5/22</f>
        <v>0.22727272727272727</v>
      </c>
      <c r="C17" s="18">
        <f>5/22</f>
        <v>0.22727272727272727</v>
      </c>
      <c r="D17" s="18">
        <f>7/22</f>
        <v>0.3181818181818182</v>
      </c>
      <c r="E17" s="18">
        <f>5/22</f>
        <v>0.22727272727272727</v>
      </c>
      <c r="F17" s="5">
        <f>SUM(B17:E17)</f>
        <v>1</v>
      </c>
      <c r="G17" s="20" t="s">
        <v>21</v>
      </c>
    </row>
    <row r="18" spans="6:7" ht="12.75">
      <c r="F18" s="4"/>
      <c r="G18" s="4"/>
    </row>
    <row r="19" spans="1:7" ht="12.75">
      <c r="A19" s="2" t="s">
        <v>15</v>
      </c>
      <c r="B19" s="19">
        <f aca="true" t="shared" si="0" ref="B19:B27">B6*23/3900</f>
        <v>0.02358974358974359</v>
      </c>
      <c r="C19" s="19">
        <f aca="true" t="shared" si="1" ref="C19:C27">C6*23/500</f>
        <v>0.138</v>
      </c>
      <c r="D19" s="19">
        <f aca="true" t="shared" si="2" ref="D19:D27">IF(D6=0,0,(32*17.55)/D6/100)</f>
        <v>0</v>
      </c>
      <c r="E19" s="18">
        <f aca="true" t="shared" si="3" ref="E19:E24">1.83/E6*0.23</f>
        <v>0.23</v>
      </c>
      <c r="F19" s="19">
        <f aca="true" t="shared" si="4" ref="F19:F27">SUM(B19:E19)</f>
        <v>0.39158974358974363</v>
      </c>
      <c r="G19" s="16">
        <f aca="true" t="shared" si="5" ref="G19:G27">F19/0.929255319148936</f>
        <v>0.4214016702625748</v>
      </c>
    </row>
    <row r="20" spans="1:7" ht="12.75">
      <c r="A20" s="2" t="s">
        <v>13</v>
      </c>
      <c r="B20" s="19">
        <f t="shared" si="0"/>
        <v>0.11794871794871795</v>
      </c>
      <c r="C20" s="18">
        <f t="shared" si="1"/>
        <v>0.23</v>
      </c>
      <c r="D20" s="19">
        <f t="shared" si="2"/>
        <v>0.07122384273937858</v>
      </c>
      <c r="E20" s="16">
        <f t="shared" si="3"/>
        <v>0.18790178571428573</v>
      </c>
      <c r="F20" s="19">
        <f t="shared" si="4"/>
        <v>0.6070743464023822</v>
      </c>
      <c r="G20" s="16">
        <f t="shared" si="5"/>
        <v>0.6532912256648419</v>
      </c>
    </row>
    <row r="21" spans="1:7" ht="12.75">
      <c r="A21" s="2" t="s">
        <v>12</v>
      </c>
      <c r="B21" s="19">
        <f t="shared" si="0"/>
        <v>0.15923076923076923</v>
      </c>
      <c r="C21" s="19">
        <f t="shared" si="1"/>
        <v>0.138</v>
      </c>
      <c r="D21" s="19">
        <f t="shared" si="2"/>
        <v>0</v>
      </c>
      <c r="E21" s="16">
        <f t="shared" si="3"/>
        <v>0.18300000000000002</v>
      </c>
      <c r="F21" s="19">
        <f t="shared" si="4"/>
        <v>0.48023076923076924</v>
      </c>
      <c r="G21" s="16">
        <f t="shared" si="5"/>
        <v>0.516790982343358</v>
      </c>
    </row>
    <row r="22" spans="1:7" ht="12.75">
      <c r="A22" s="2" t="s">
        <v>10</v>
      </c>
      <c r="B22" s="19">
        <f t="shared" si="0"/>
        <v>0.10025641025641026</v>
      </c>
      <c r="C22" s="18">
        <f t="shared" si="1"/>
        <v>0.23</v>
      </c>
      <c r="D22" s="19">
        <f t="shared" si="2"/>
        <v>0.28377968671045983</v>
      </c>
      <c r="E22" s="16">
        <f t="shared" si="3"/>
        <v>0.10989556135770236</v>
      </c>
      <c r="F22" s="19">
        <f t="shared" si="4"/>
        <v>0.7239316583245725</v>
      </c>
      <c r="G22" s="16">
        <f t="shared" si="5"/>
        <v>0.7790449442760141</v>
      </c>
    </row>
    <row r="23" spans="1:7" ht="12.75">
      <c r="A23" s="2" t="s">
        <v>9</v>
      </c>
      <c r="B23" s="19">
        <f t="shared" si="0"/>
        <v>0.07076923076923076</v>
      </c>
      <c r="C23" s="19">
        <f t="shared" si="1"/>
        <v>0.046</v>
      </c>
      <c r="D23" s="19">
        <f t="shared" si="2"/>
        <v>0</v>
      </c>
      <c r="E23" s="16">
        <f t="shared" si="3"/>
        <v>0.16377431906614787</v>
      </c>
      <c r="F23" s="19">
        <f t="shared" si="4"/>
        <v>0.28054354983537866</v>
      </c>
      <c r="G23" s="16">
        <f t="shared" si="5"/>
        <v>0.3019014732057882</v>
      </c>
    </row>
    <row r="24" spans="1:7" ht="12.75">
      <c r="A24" s="2" t="s">
        <v>8</v>
      </c>
      <c r="B24" s="18">
        <f t="shared" si="0"/>
        <v>0.23</v>
      </c>
      <c r="C24" s="18">
        <f t="shared" si="1"/>
        <v>0.23</v>
      </c>
      <c r="D24" s="18">
        <f t="shared" si="2"/>
        <v>0.32</v>
      </c>
      <c r="E24" s="16">
        <f t="shared" si="3"/>
        <v>0.1492553191489362</v>
      </c>
      <c r="F24" s="19">
        <f t="shared" si="4"/>
        <v>0.9292553191489362</v>
      </c>
      <c r="G24" s="18">
        <f t="shared" si="5"/>
        <v>1.0000000000000002</v>
      </c>
    </row>
    <row r="25" spans="1:7" ht="12.75">
      <c r="A25" s="2" t="s">
        <v>11</v>
      </c>
      <c r="B25" s="19">
        <f t="shared" si="0"/>
        <v>0.06487179487179487</v>
      </c>
      <c r="C25" s="19">
        <f t="shared" si="1"/>
        <v>0</v>
      </c>
      <c r="D25" s="19">
        <f t="shared" si="2"/>
        <v>0</v>
      </c>
      <c r="E25" s="16">
        <v>0</v>
      </c>
      <c r="F25" s="19">
        <f t="shared" si="4"/>
        <v>0.06487179487179487</v>
      </c>
      <c r="G25" s="16">
        <f t="shared" si="5"/>
        <v>0.06981051766398075</v>
      </c>
    </row>
    <row r="26" spans="1:7" ht="12.75">
      <c r="A26" s="2" t="s">
        <v>16</v>
      </c>
      <c r="B26" s="19">
        <f t="shared" si="0"/>
        <v>0.12384615384615384</v>
      </c>
      <c r="C26" s="19">
        <f t="shared" si="1"/>
        <v>0.138</v>
      </c>
      <c r="D26" s="19">
        <f t="shared" si="2"/>
        <v>0.20511322132943757</v>
      </c>
      <c r="E26" s="16">
        <f>1.83/E13*0.23</f>
        <v>0.21808290155440416</v>
      </c>
      <c r="F26" s="19">
        <f t="shared" si="4"/>
        <v>0.6850422767299955</v>
      </c>
      <c r="G26" s="16">
        <f t="shared" si="5"/>
        <v>0.7371948942486501</v>
      </c>
    </row>
    <row r="27" spans="1:7" ht="12.75">
      <c r="A27" s="2" t="s">
        <v>14</v>
      </c>
      <c r="B27" s="19">
        <f t="shared" si="0"/>
        <v>0.06487179487179487</v>
      </c>
      <c r="C27" s="19">
        <f t="shared" si="1"/>
        <v>0</v>
      </c>
      <c r="D27" s="19">
        <f t="shared" si="2"/>
        <v>0</v>
      </c>
      <c r="E27" s="16">
        <f>1.83/E14*0.23</f>
        <v>0.10444168734491316</v>
      </c>
      <c r="F27" s="19">
        <f t="shared" si="4"/>
        <v>0.16931348221670803</v>
      </c>
      <c r="G27" s="16">
        <f t="shared" si="5"/>
        <v>0.18220340387373277</v>
      </c>
    </row>
    <row r="28" spans="1:7" ht="12.75">
      <c r="A28" s="2"/>
      <c r="B28" s="19"/>
      <c r="C28" s="18"/>
      <c r="D28" s="18"/>
      <c r="E28" s="16"/>
      <c r="F28" s="16"/>
      <c r="G28" s="16"/>
    </row>
    <row r="29" ht="12.75">
      <c r="A29" s="2"/>
    </row>
    <row r="30" spans="4:6" s="6" customFormat="1" ht="18">
      <c r="D30" s="21" t="s">
        <v>22</v>
      </c>
      <c r="E30" s="8"/>
      <c r="F30" s="7"/>
    </row>
    <row r="32" spans="1:7" ht="12.75">
      <c r="A32" s="2" t="s">
        <v>8</v>
      </c>
      <c r="B32" s="18">
        <v>0.23</v>
      </c>
      <c r="C32" s="18">
        <v>0.23</v>
      </c>
      <c r="D32" s="18">
        <v>0.32</v>
      </c>
      <c r="E32" s="16">
        <v>0.1492553191489362</v>
      </c>
      <c r="F32" s="19">
        <f aca="true" t="shared" si="6" ref="F32:F40">SUM(B32:E32)</f>
        <v>0.9292553191489362</v>
      </c>
      <c r="G32" s="22">
        <f aca="true" t="shared" si="7" ref="G32:G40">F32/0.929255319148936</f>
        <v>1.0000000000000002</v>
      </c>
    </row>
    <row r="33" spans="1:7" ht="12.75">
      <c r="A33" s="2" t="s">
        <v>10</v>
      </c>
      <c r="B33" s="19">
        <v>0.10025641025641026</v>
      </c>
      <c r="C33" s="18">
        <v>0.23</v>
      </c>
      <c r="D33" s="19">
        <v>0.28377968671045983</v>
      </c>
      <c r="E33" s="16">
        <v>0.10989556135770236</v>
      </c>
      <c r="F33" s="19">
        <f t="shared" si="6"/>
        <v>0.7239316583245725</v>
      </c>
      <c r="G33" s="23">
        <f t="shared" si="7"/>
        <v>0.7790449442760141</v>
      </c>
    </row>
    <row r="34" spans="1:7" ht="12.75">
      <c r="A34" s="2" t="s">
        <v>16</v>
      </c>
      <c r="B34" s="19">
        <v>0.12384615384615384</v>
      </c>
      <c r="C34" s="19">
        <v>0.138</v>
      </c>
      <c r="D34" s="19">
        <v>0.20511322132943757</v>
      </c>
      <c r="E34" s="16">
        <v>0.21808290155440416</v>
      </c>
      <c r="F34" s="19">
        <f t="shared" si="6"/>
        <v>0.6850422767299955</v>
      </c>
      <c r="G34" s="23">
        <f t="shared" si="7"/>
        <v>0.7371948942486501</v>
      </c>
    </row>
    <row r="35" spans="1:7" s="1" customFormat="1" ht="12.75">
      <c r="A35" s="2" t="s">
        <v>13</v>
      </c>
      <c r="B35" s="19">
        <v>0.11794871794871795</v>
      </c>
      <c r="C35" s="18">
        <v>0.23</v>
      </c>
      <c r="D35" s="19">
        <v>0.07122384273937858</v>
      </c>
      <c r="E35" s="16">
        <v>0.18790178571428573</v>
      </c>
      <c r="F35" s="19">
        <f t="shared" si="6"/>
        <v>0.6070743464023822</v>
      </c>
      <c r="G35" s="23">
        <f t="shared" si="7"/>
        <v>0.6532912256648419</v>
      </c>
    </row>
    <row r="36" spans="1:7" ht="12.75">
      <c r="A36" s="2" t="s">
        <v>12</v>
      </c>
      <c r="B36" s="19">
        <v>0.15923076923076923</v>
      </c>
      <c r="C36" s="19">
        <v>0.138</v>
      </c>
      <c r="D36" s="19">
        <v>0</v>
      </c>
      <c r="E36" s="16">
        <v>0.18300000000000002</v>
      </c>
      <c r="F36" s="19">
        <f t="shared" si="6"/>
        <v>0.48023076923076924</v>
      </c>
      <c r="G36" s="23">
        <f t="shared" si="7"/>
        <v>0.516790982343358</v>
      </c>
    </row>
    <row r="37" spans="1:7" ht="12.75">
      <c r="A37" s="2" t="s">
        <v>15</v>
      </c>
      <c r="B37" s="19">
        <v>0.02358974358974359</v>
      </c>
      <c r="C37" s="19">
        <v>0.138</v>
      </c>
      <c r="D37" s="19">
        <v>0</v>
      </c>
      <c r="E37" s="18">
        <v>0.23</v>
      </c>
      <c r="F37" s="19">
        <f t="shared" si="6"/>
        <v>0.39158974358974363</v>
      </c>
      <c r="G37" s="23">
        <f t="shared" si="7"/>
        <v>0.4214016702625748</v>
      </c>
    </row>
    <row r="38" spans="1:7" ht="12.75">
      <c r="A38" s="2" t="s">
        <v>9</v>
      </c>
      <c r="B38" s="19">
        <v>0.07076923076923076</v>
      </c>
      <c r="C38" s="19">
        <v>0.046</v>
      </c>
      <c r="D38" s="19">
        <v>0</v>
      </c>
      <c r="E38" s="16">
        <v>0.16377431906614787</v>
      </c>
      <c r="F38" s="19">
        <f t="shared" si="6"/>
        <v>0.28054354983537866</v>
      </c>
      <c r="G38" s="23">
        <f t="shared" si="7"/>
        <v>0.3019014732057882</v>
      </c>
    </row>
    <row r="39" spans="1:7" ht="12.75">
      <c r="A39" s="2" t="s">
        <v>14</v>
      </c>
      <c r="B39" s="19">
        <v>0.06487179487179487</v>
      </c>
      <c r="C39" s="19">
        <v>0</v>
      </c>
      <c r="D39" s="19">
        <v>0</v>
      </c>
      <c r="E39" s="16">
        <v>0.10444168734491316</v>
      </c>
      <c r="F39" s="19">
        <f t="shared" si="6"/>
        <v>0.16931348221670803</v>
      </c>
      <c r="G39" s="23">
        <f t="shared" si="7"/>
        <v>0.18220340387373277</v>
      </c>
    </row>
    <row r="40" spans="1:7" ht="12.75">
      <c r="A40" s="2" t="s">
        <v>11</v>
      </c>
      <c r="B40" s="19">
        <v>0.06487179487179487</v>
      </c>
      <c r="C40" s="19">
        <v>0</v>
      </c>
      <c r="D40" s="19">
        <v>0</v>
      </c>
      <c r="E40" s="16">
        <v>0</v>
      </c>
      <c r="F40" s="19">
        <f t="shared" si="6"/>
        <v>0.06487179487179487</v>
      </c>
      <c r="G40" s="23">
        <f t="shared" si="7"/>
        <v>0.06981051766398075</v>
      </c>
    </row>
  </sheetData>
  <sheetProtection/>
  <printOptions/>
  <pageMargins left="0.68" right="0.5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&amp;C&amp;"Arial,Halvfet"&amp;16Selskapsskyting på Katrine S' bursdag den 18. april 2009.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Martins Data, Guns &amp; Ammo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ToreMF</dc:creator>
  <cp:keywords/>
  <dc:description/>
  <cp:lastModifiedBy>Any B Oddy</cp:lastModifiedBy>
  <cp:lastPrinted>2009-04-19T07:16:42Z</cp:lastPrinted>
  <dcterms:created xsi:type="dcterms:W3CDTF">2007-11-15T18:00:04Z</dcterms:created>
  <dcterms:modified xsi:type="dcterms:W3CDTF">2009-04-25T07:48:13Z</dcterms:modified>
  <cp:category/>
  <cp:version/>
  <cp:contentType/>
  <cp:contentStatus/>
</cp:coreProperties>
</file>